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AL233" i="1"/>
  <c r="AK233" i="1"/>
  <c r="AV232" i="1"/>
  <c r="AT232" i="1"/>
  <c r="AS232" i="1"/>
  <c r="AR232" i="1"/>
  <c r="AQ232" i="1"/>
  <c r="AP232" i="1"/>
  <c r="AL223" i="1"/>
  <c r="AK223" i="1"/>
  <c r="AV222" i="1"/>
  <c r="AV233" i="1" s="1"/>
  <c r="AT222" i="1"/>
  <c r="AT233" i="1" s="1"/>
  <c r="AS222" i="1"/>
  <c r="AS233" i="1" s="1"/>
  <c r="AR222" i="1"/>
  <c r="AR233" i="1" s="1"/>
  <c r="AQ222" i="1"/>
  <c r="AQ233" i="1" s="1"/>
  <c r="AP222" i="1"/>
  <c r="AP233" i="1" s="1"/>
  <c r="B214" i="1"/>
  <c r="A214" i="1"/>
  <c r="L213" i="1"/>
  <c r="J213" i="1"/>
  <c r="I213" i="1"/>
  <c r="H213" i="1"/>
  <c r="G213" i="1"/>
  <c r="F213" i="1"/>
  <c r="A204" i="1"/>
  <c r="L203" i="1"/>
  <c r="L214" i="1" s="1"/>
  <c r="J203" i="1"/>
  <c r="I203" i="1"/>
  <c r="H203" i="1"/>
  <c r="G203" i="1"/>
  <c r="F203" i="1"/>
  <c r="Z214" i="1"/>
  <c r="Y214" i="1"/>
  <c r="AJ213" i="1"/>
  <c r="AH213" i="1"/>
  <c r="AG213" i="1"/>
  <c r="AF213" i="1"/>
  <c r="AE213" i="1"/>
  <c r="AD213" i="1"/>
  <c r="Z204" i="1"/>
  <c r="Y204" i="1"/>
  <c r="AJ203" i="1"/>
  <c r="AJ214" i="1" s="1"/>
  <c r="AH203" i="1"/>
  <c r="AH214" i="1" s="1"/>
  <c r="AG203" i="1"/>
  <c r="AG214" i="1" s="1"/>
  <c r="AF203" i="1"/>
  <c r="AF214" i="1" s="1"/>
  <c r="AE203" i="1"/>
  <c r="AE214" i="1" s="1"/>
  <c r="AD203" i="1"/>
  <c r="AD214" i="1" s="1"/>
  <c r="F214" i="1" l="1"/>
  <c r="I233" i="1"/>
  <c r="H233" i="1"/>
  <c r="G233" i="1"/>
  <c r="F233" i="1"/>
  <c r="G214" i="1"/>
  <c r="H214" i="1"/>
  <c r="I214" i="1"/>
  <c r="J233" i="1"/>
  <c r="J214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G119" i="1" l="1"/>
  <c r="H119" i="1"/>
  <c r="I119" i="1"/>
  <c r="J119" i="1"/>
  <c r="L119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157" i="1" l="1"/>
  <c r="G157" i="1"/>
  <c r="F176" i="1"/>
  <c r="I176" i="1"/>
  <c r="J176" i="1"/>
  <c r="F195" i="1"/>
  <c r="I195" i="1"/>
  <c r="J138" i="1"/>
  <c r="I138" i="1"/>
  <c r="G138" i="1"/>
  <c r="F138" i="1"/>
  <c r="I157" i="1"/>
  <c r="H195" i="1"/>
  <c r="H138" i="1"/>
  <c r="L100" i="1"/>
  <c r="H176" i="1"/>
  <c r="L81" i="1"/>
  <c r="L43" i="1"/>
  <c r="J195" i="1"/>
  <c r="F24" i="1"/>
  <c r="H157" i="1"/>
  <c r="G62" i="1"/>
  <c r="L138" i="1"/>
  <c r="L176" i="1"/>
  <c r="G81" i="1"/>
  <c r="J81" i="1"/>
  <c r="J157" i="1"/>
  <c r="J62" i="1"/>
  <c r="J100" i="1"/>
  <c r="I100" i="1"/>
  <c r="F100" i="1"/>
  <c r="H100" i="1"/>
  <c r="H62" i="1"/>
  <c r="J43" i="1"/>
  <c r="F43" i="1"/>
  <c r="J24" i="1"/>
  <c r="I235" i="1" l="1"/>
  <c r="G235" i="1"/>
  <c r="J235" i="1"/>
  <c r="L235" i="1"/>
  <c r="H235" i="1"/>
  <c r="F235" i="1"/>
</calcChain>
</file>

<file path=xl/sharedStrings.xml><?xml version="1.0" encoding="utf-8"?>
<sst xmlns="http://schemas.openxmlformats.org/spreadsheetml/2006/main" count="384" uniqueCount="101">
  <si>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</si>
  <si>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</si>
  <si>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</si>
  <si>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</si>
  <si>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</si>
  <si>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</si>
  <si>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</si>
  <si>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</si>
  <si>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</si>
  <si>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</si>
  <si>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</si>
  <si>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</si>
  <si>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</si>
  <si>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</si>
  <si>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</si>
  <si>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</si>
  <si>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</si>
  <si>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</si>
  <si>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</si>
  <si>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</si>
  <si>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</si>
  <si>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</si>
  <si>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</si>
  <si>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</si>
  <si>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</si>
  <si>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</si>
  <si>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</si>
  <si>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</si>
  <si>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</si>
  <si>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</si>
  <si>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</si>
  <si>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</si>
  <si>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</si>
  <si>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</si>
  <si>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</si>
  <si>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</si>
  <si>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</si>
  <si>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</si>
  <si>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</si>
  <si>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</si>
  <si>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</si>
  <si>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ТТК62</t>
  </si>
  <si>
    <t>салат из отварной свеклы</t>
  </si>
  <si>
    <t>суп из овощей</t>
  </si>
  <si>
    <t>фрикадельки в томатно-сметанном соусе</t>
  </si>
  <si>
    <t>288/355</t>
  </si>
  <si>
    <t>макароны отварные</t>
  </si>
  <si>
    <t>компот из сухофруктов</t>
  </si>
  <si>
    <t>хлеб ржаной</t>
  </si>
  <si>
    <t>ТТК61</t>
  </si>
  <si>
    <t>салат картофельный с солеными огурцами и зеленым горошком</t>
  </si>
  <si>
    <t>суп картофельный с вермишелью</t>
  </si>
  <si>
    <t>котлеты</t>
  </si>
  <si>
    <t>капуста тушеная</t>
  </si>
  <si>
    <t>салат из капусты и моркови</t>
  </si>
  <si>
    <t>суп картофельный с мясными фрикадельками</t>
  </si>
  <si>
    <t>рыба припущенная с овощами</t>
  </si>
  <si>
    <t>рис отварной</t>
  </si>
  <si>
    <t>напиток из шиповника</t>
  </si>
  <si>
    <t>салат "Бабушкин"</t>
  </si>
  <si>
    <t>ТТК 6</t>
  </si>
  <si>
    <t>борщ со сметаной</t>
  </si>
  <si>
    <t>сосиски "Детские" отварные</t>
  </si>
  <si>
    <t>240-270</t>
  </si>
  <si>
    <t>каша рассыпчатая (гречневая)</t>
  </si>
  <si>
    <t>сок фруктовый</t>
  </si>
  <si>
    <t>салат из свежих огурцов и помидоров</t>
  </si>
  <si>
    <t>уха со взбитым яйцом</t>
  </si>
  <si>
    <t>ТТК 20</t>
  </si>
  <si>
    <t>пюре картофельное</t>
  </si>
  <si>
    <t>ТТК 61</t>
  </si>
  <si>
    <t>ТТК 62</t>
  </si>
  <si>
    <t>ТТК 4</t>
  </si>
  <si>
    <t>рассольник ленинградский на костном бульоне</t>
  </si>
  <si>
    <t>салат сезонный</t>
  </si>
  <si>
    <t>ТТК 9</t>
  </si>
  <si>
    <t>гуляш из говядины</t>
  </si>
  <si>
    <t>салат тазалык</t>
  </si>
  <si>
    <t>борщ с капустой и картофелем со сметаной</t>
  </si>
  <si>
    <t>птица (окорочка) запеченная</t>
  </si>
  <si>
    <t>салат веснушка</t>
  </si>
  <si>
    <t>ТТК 10</t>
  </si>
  <si>
    <t>суп с клецками</t>
  </si>
  <si>
    <t>суфле "золотая рыбка"</t>
  </si>
  <si>
    <t>87/2008</t>
  </si>
  <si>
    <t>напиток лимонный</t>
  </si>
  <si>
    <t>МБОУ "Карсашурская ООШ"</t>
  </si>
  <si>
    <t>Директор</t>
  </si>
  <si>
    <t>Митюшкина В.В.</t>
  </si>
  <si>
    <t xml:space="preserve"> </t>
  </si>
  <si>
    <t>кофейный нгапиток с молоком</t>
  </si>
  <si>
    <t>винегрет овощной</t>
  </si>
  <si>
    <t>щи из свежей капусты с картофелем</t>
  </si>
  <si>
    <t>колобки мясо-картофельные</t>
  </si>
  <si>
    <t>каша рассыпчатая ( пшеничная)</t>
  </si>
  <si>
    <t>салат дальневосточный</t>
  </si>
  <si>
    <t>фрикадельки в томатно сметанном соусе</t>
  </si>
  <si>
    <t>пюре из гороха с маслом</t>
  </si>
  <si>
    <t>птица(окорочка)запеченная</t>
  </si>
  <si>
    <t>чай с молоком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</si>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</sst>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1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4" sqref="E1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86</v>
      </c>
      <c r="D1" s="70"/>
      <c r="E1" s="70"/>
      <c r="F1" s="12" t="s">
        <v>16</v>
      </c>
      <c r="G1" s="2" t="s">
        <v>17</v>
      </c>
      <c r="H1" s="71" t="s">
        <v>87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88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0.85</v>
      </c>
      <c r="H14" s="43">
        <v>3.65</v>
      </c>
      <c r="I14" s="43">
        <v>8.36</v>
      </c>
      <c r="J14" s="43">
        <v>56.34</v>
      </c>
      <c r="K14" s="44">
        <v>51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1.68</v>
      </c>
      <c r="H15" s="43">
        <v>5.98</v>
      </c>
      <c r="I15" s="43">
        <v>9.35</v>
      </c>
      <c r="J15" s="43">
        <v>98.37</v>
      </c>
      <c r="K15" s="44">
        <v>202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13.98</v>
      </c>
      <c r="H16" s="43">
        <v>15.67</v>
      </c>
      <c r="I16" s="43">
        <v>18.29</v>
      </c>
      <c r="J16" s="43">
        <v>269.33</v>
      </c>
      <c r="K16" s="44" t="s">
        <v>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5.35</v>
      </c>
      <c r="H17" s="43">
        <v>0.55000000000000004</v>
      </c>
      <c r="I17" s="43">
        <v>25.6</v>
      </c>
      <c r="J17" s="43">
        <v>157.4</v>
      </c>
      <c r="K17" s="44">
        <v>332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0.66</v>
      </c>
      <c r="H18" s="43">
        <v>0.1</v>
      </c>
      <c r="I18" s="43">
        <v>32.01</v>
      </c>
      <c r="J18" s="43">
        <v>131.49</v>
      </c>
      <c r="K18" s="44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3.85</v>
      </c>
      <c r="H19" s="43">
        <v>0.4</v>
      </c>
      <c r="I19" s="43">
        <v>24.75</v>
      </c>
      <c r="J19" s="43">
        <v>118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 t="s">
        <v>49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28.970000000000002</v>
      </c>
      <c r="H23" s="19">
        <f t="shared" si="2"/>
        <v>26.830000000000002</v>
      </c>
      <c r="I23" s="19">
        <f t="shared" si="2"/>
        <v>119.41</v>
      </c>
      <c r="J23" s="19">
        <f t="shared" si="2"/>
        <v>903.32999999999993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800</v>
      </c>
      <c r="G24" s="32">
        <f t="shared" ref="G24:J24" si="4">G13+G23</f>
        <v>28.970000000000002</v>
      </c>
      <c r="H24" s="32">
        <f t="shared" si="4"/>
        <v>26.830000000000002</v>
      </c>
      <c r="I24" s="32">
        <f t="shared" si="4"/>
        <v>119.41</v>
      </c>
      <c r="J24" s="32">
        <f t="shared" si="4"/>
        <v>903.32999999999993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9.07</v>
      </c>
      <c r="H33" s="43">
        <v>12.32</v>
      </c>
      <c r="I33" s="43">
        <v>8.3800000000000008</v>
      </c>
      <c r="J33" s="43">
        <v>180.68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2.2200000000000002</v>
      </c>
      <c r="H34" s="43">
        <v>1.88</v>
      </c>
      <c r="I34" s="43">
        <v>13.98</v>
      </c>
      <c r="J34" s="43">
        <v>89.78</v>
      </c>
      <c r="K34" s="44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608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2.78</v>
      </c>
      <c r="H36" s="43">
        <v>6.48</v>
      </c>
      <c r="I36" s="43">
        <v>34.520000000000003</v>
      </c>
      <c r="J36" s="43">
        <v>213.53</v>
      </c>
      <c r="K36" s="44">
        <v>336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0.2</v>
      </c>
      <c r="H37" s="43">
        <v>0</v>
      </c>
      <c r="I37" s="43">
        <v>10.199999999999999</v>
      </c>
      <c r="J37" s="43">
        <v>41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50</v>
      </c>
      <c r="G38" s="43">
        <v>3.07</v>
      </c>
      <c r="H38" s="43">
        <v>1.07</v>
      </c>
      <c r="I38" s="43">
        <v>20.9</v>
      </c>
      <c r="J38" s="43">
        <v>107.2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 t="s">
        <v>49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35.49</v>
      </c>
      <c r="H42" s="19">
        <f t="shared" ref="H42" si="11">SUM(H33:H41)</f>
        <v>33.78</v>
      </c>
      <c r="I42" s="19">
        <f t="shared" ref="I42" si="12">SUM(I33:I41)</f>
        <v>104.73</v>
      </c>
      <c r="J42" s="19">
        <f t="shared" ref="J42:L42" si="13">SUM(J33:J41)</f>
        <v>933.34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890</v>
      </c>
      <c r="G43" s="32">
        <f t="shared" ref="G43" si="14">G32+G42</f>
        <v>35.49</v>
      </c>
      <c r="H43" s="32">
        <f t="shared" ref="H43" si="15">H32+H42</f>
        <v>33.78</v>
      </c>
      <c r="I43" s="32">
        <f t="shared" ref="I43" si="16">I32+I42</f>
        <v>104.73</v>
      </c>
      <c r="J43" s="32">
        <f t="shared" ref="J43:L43" si="17">J32+J42</f>
        <v>933.34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0.32</v>
      </c>
      <c r="H52" s="43">
        <v>1.74</v>
      </c>
      <c r="I52" s="43">
        <v>1.22</v>
      </c>
      <c r="J52" s="43">
        <v>21.5</v>
      </c>
      <c r="K52" s="44">
        <v>43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5.83</v>
      </c>
      <c r="H53" s="43">
        <v>4.5599999999999996</v>
      </c>
      <c r="I53" s="43">
        <v>13.59</v>
      </c>
      <c r="J53" s="43">
        <v>118.8</v>
      </c>
      <c r="K53" s="44">
        <v>209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7.65</v>
      </c>
      <c r="H54" s="43">
        <v>1.01</v>
      </c>
      <c r="I54" s="43">
        <v>3.18</v>
      </c>
      <c r="J54" s="43">
        <v>52.5</v>
      </c>
      <c r="K54" s="44">
        <v>244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8.73</v>
      </c>
      <c r="H55" s="43">
        <v>14.61</v>
      </c>
      <c r="I55" s="43">
        <v>75</v>
      </c>
      <c r="J55" s="43">
        <v>466.4</v>
      </c>
      <c r="K55" s="44">
        <v>304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0.24</v>
      </c>
      <c r="H56" s="43">
        <v>0.1</v>
      </c>
      <c r="I56" s="43">
        <v>18.329999999999998</v>
      </c>
      <c r="J56" s="43">
        <v>100</v>
      </c>
      <c r="K56" s="44">
        <v>256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3.07</v>
      </c>
      <c r="H57" s="43">
        <v>1.07</v>
      </c>
      <c r="I57" s="43">
        <v>20.9</v>
      </c>
      <c r="J57" s="43">
        <v>107.2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 t="s">
        <v>49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28.44</v>
      </c>
      <c r="H61" s="19">
        <f t="shared" ref="H61" si="23">SUM(H52:H60)</f>
        <v>23.57</v>
      </c>
      <c r="I61" s="19">
        <f t="shared" ref="I61" si="24">SUM(I52:I60)</f>
        <v>133.27000000000001</v>
      </c>
      <c r="J61" s="19">
        <f t="shared" ref="J61:L61" si="25">SUM(J52:J60)</f>
        <v>938.80000000000007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840</v>
      </c>
      <c r="G62" s="32">
        <f t="shared" ref="G62" si="26">G51+G61</f>
        <v>28.44</v>
      </c>
      <c r="H62" s="32">
        <f t="shared" ref="H62" si="27">H51+H61</f>
        <v>23.57</v>
      </c>
      <c r="I62" s="32">
        <f t="shared" ref="I62" si="28">I51+I61</f>
        <v>133.27000000000001</v>
      </c>
      <c r="J62" s="32">
        <f t="shared" ref="J62:L62" si="29">J51+J61</f>
        <v>938.80000000000007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100</v>
      </c>
      <c r="G71" s="43">
        <v>1.92</v>
      </c>
      <c r="H71" s="43">
        <v>15.61</v>
      </c>
      <c r="I71" s="43">
        <v>8.06</v>
      </c>
      <c r="J71" s="43">
        <v>182</v>
      </c>
      <c r="K71" s="44" t="s">
        <v>60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1.95</v>
      </c>
      <c r="H72" s="43">
        <v>2.13</v>
      </c>
      <c r="I72" s="43">
        <v>10.53</v>
      </c>
      <c r="J72" s="43">
        <v>70</v>
      </c>
      <c r="K72" s="44">
        <v>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12</v>
      </c>
      <c r="H73" s="43">
        <v>22</v>
      </c>
      <c r="I73" s="43">
        <v>3</v>
      </c>
      <c r="J73" s="43" t="s">
        <v>63</v>
      </c>
      <c r="K73" s="44">
        <v>71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7.46</v>
      </c>
      <c r="H74" s="43">
        <v>5.61</v>
      </c>
      <c r="I74" s="43">
        <v>35.840000000000003</v>
      </c>
      <c r="J74" s="43">
        <v>230.45</v>
      </c>
      <c r="K74" s="44">
        <v>679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399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50</v>
      </c>
      <c r="G76" s="43">
        <v>3.07</v>
      </c>
      <c r="H76" s="43">
        <v>1.07</v>
      </c>
      <c r="I76" s="43">
        <v>20.9</v>
      </c>
      <c r="J76" s="43">
        <v>107.2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 t="s">
        <v>49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30.000000000000004</v>
      </c>
      <c r="H80" s="19">
        <f t="shared" ref="H80" si="35">SUM(H71:H79)</f>
        <v>47.099999999999994</v>
      </c>
      <c r="I80" s="19">
        <f t="shared" ref="I80" si="36">SUM(I71:I79)</f>
        <v>99.58</v>
      </c>
      <c r="J80" s="19">
        <f t="shared" ref="J80:L80" si="37">SUM(J71:J79)</f>
        <v>754.05000000000007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890</v>
      </c>
      <c r="G81" s="32">
        <f t="shared" ref="G81" si="38">G70+G80</f>
        <v>30.000000000000004</v>
      </c>
      <c r="H81" s="32">
        <f t="shared" ref="H81" si="39">H70+H80</f>
        <v>47.099999999999994</v>
      </c>
      <c r="I81" s="32">
        <f t="shared" ref="I81" si="40">I70+I80</f>
        <v>99.58</v>
      </c>
      <c r="J81" s="32">
        <f t="shared" ref="J81:L81" si="41">J70+J80</f>
        <v>754.05000000000007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13.5</v>
      </c>
      <c r="H91" s="43">
        <v>3.6</v>
      </c>
      <c r="I91" s="43">
        <v>12.5</v>
      </c>
      <c r="J91" s="43">
        <v>136.4</v>
      </c>
      <c r="K91" s="44" t="s">
        <v>68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100</v>
      </c>
      <c r="G92" s="43">
        <v>15.55</v>
      </c>
      <c r="H92" s="43">
        <v>11.55</v>
      </c>
      <c r="I92" s="43">
        <v>15.7</v>
      </c>
      <c r="J92" s="43">
        <v>228.75</v>
      </c>
      <c r="K92" s="44">
        <v>608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3.06</v>
      </c>
      <c r="H93" s="43">
        <v>4.8</v>
      </c>
      <c r="I93" s="43">
        <v>20.45</v>
      </c>
      <c r="J93" s="43">
        <v>138</v>
      </c>
      <c r="K93" s="44">
        <v>694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0.66</v>
      </c>
      <c r="H94" s="43">
        <v>0.1</v>
      </c>
      <c r="I94" s="43">
        <v>32.01</v>
      </c>
      <c r="J94" s="43">
        <v>131.49</v>
      </c>
      <c r="K94" s="44">
        <v>56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3.07</v>
      </c>
      <c r="H95" s="43">
        <v>1.07</v>
      </c>
      <c r="I95" s="43">
        <v>20.9</v>
      </c>
      <c r="J95" s="43">
        <v>107.2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 t="s">
        <v>70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39.03</v>
      </c>
      <c r="H99" s="19">
        <f t="shared" ref="H99" si="47">SUM(H90:H98)</f>
        <v>25.290000000000003</v>
      </c>
      <c r="I99" s="19">
        <f t="shared" ref="I99" si="48">SUM(I90:I98)</f>
        <v>104.85000000000001</v>
      </c>
      <c r="J99" s="19">
        <f t="shared" ref="J99:L99" si="49">SUM(J90:J98)</f>
        <v>858.7600000000001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850</v>
      </c>
      <c r="G100" s="32">
        <f>G89+G99</f>
        <v>39.03</v>
      </c>
      <c r="H100" s="32">
        <f>H89+H99</f>
        <v>25.290000000000003</v>
      </c>
      <c r="I100" s="32">
        <f>I89+I99</f>
        <v>104.85000000000001</v>
      </c>
      <c r="J100" s="32">
        <f>J89+J99</f>
        <v>858.7600000000001</v>
      </c>
      <c r="K100" s="32"/>
      <c r="L100" s="32">
        <f>L89+L99</f>
        <v>0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608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100</v>
      </c>
      <c r="F112" s="43">
        <v>200</v>
      </c>
      <c r="G112" s="43">
        <v>5.63</v>
      </c>
      <c r="H112" s="43">
        <v>8.8000000000000007</v>
      </c>
      <c r="I112" s="43">
        <v>72.400000000000006</v>
      </c>
      <c r="J112" s="43">
        <v>314.27999999999997</v>
      </c>
      <c r="K112" s="44">
        <v>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2.2400000000000002</v>
      </c>
      <c r="H113" s="43">
        <v>2.1</v>
      </c>
      <c r="I113" s="43">
        <v>25.03</v>
      </c>
      <c r="J113" s="43">
        <v>118.8</v>
      </c>
      <c r="K113" s="44">
        <v>692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50</v>
      </c>
      <c r="G114" s="43">
        <v>3.07</v>
      </c>
      <c r="H114" s="43">
        <v>1.07</v>
      </c>
      <c r="I114" s="43">
        <v>20.9</v>
      </c>
      <c r="J114" s="43">
        <v>107.2</v>
      </c>
      <c r="K114" s="44" t="s">
        <v>71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2">SUM(G109:G117)</f>
        <v>26.490000000000002</v>
      </c>
      <c r="H118" s="19">
        <f t="shared" si="52"/>
        <v>23.520000000000003</v>
      </c>
      <c r="I118" s="19">
        <f t="shared" si="52"/>
        <v>134.03</v>
      </c>
      <c r="J118" s="19">
        <f t="shared" si="52"/>
        <v>769.03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A102</f>
        <v>0</v>
      </c>
      <c r="B119" s="30">
        <f>B102</f>
        <v>0</v>
      </c>
      <c r="C119" s="67" t="s">
        <v>4</v>
      </c>
      <c r="D119" s="68"/>
      <c r="E119" s="31"/>
      <c r="F119" s="32">
        <f>F108+F118</f>
        <v>550</v>
      </c>
      <c r="G119" s="32">
        <f>G108+G118</f>
        <v>26.490000000000002</v>
      </c>
      <c r="H119" s="32">
        <f>H108+H118</f>
        <v>23.520000000000003</v>
      </c>
      <c r="I119" s="32">
        <f>I108+I118</f>
        <v>134.03</v>
      </c>
      <c r="J119" s="32">
        <f>J108+J118</f>
        <v>769.03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1.2</v>
      </c>
      <c r="H128" s="43">
        <v>10.68</v>
      </c>
      <c r="I128" s="43">
        <v>12.6</v>
      </c>
      <c r="J128" s="43">
        <v>68.760000000000005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8.01</v>
      </c>
      <c r="H130" s="43">
        <v>18.27</v>
      </c>
      <c r="I130" s="43">
        <v>8.01</v>
      </c>
      <c r="J130" s="43">
        <v>228.51</v>
      </c>
      <c r="K130" s="44">
        <v>74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6.6</v>
      </c>
      <c r="H131" s="43">
        <v>4.38</v>
      </c>
      <c r="I131" s="43">
        <v>35.270000000000003</v>
      </c>
      <c r="J131" s="43">
        <v>213.71</v>
      </c>
      <c r="K131" s="44">
        <v>679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>
        <v>399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3.07</v>
      </c>
      <c r="H133" s="43">
        <v>1.07</v>
      </c>
      <c r="I133" s="43">
        <v>20.9</v>
      </c>
      <c r="J133" s="43">
        <v>107.2</v>
      </c>
      <c r="K133" s="44" t="s">
        <v>71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 t="s">
        <v>70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6">SUM(G128:G136)</f>
        <v>23.880000000000003</v>
      </c>
      <c r="H137" s="19">
        <f t="shared" si="56"/>
        <v>38.99</v>
      </c>
      <c r="I137" s="19">
        <f t="shared" si="56"/>
        <v>104.82000000000001</v>
      </c>
      <c r="J137" s="19">
        <f t="shared" si="56"/>
        <v>850.38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67" t="s">
        <v>4</v>
      </c>
      <c r="D138" s="68"/>
      <c r="E138" s="31"/>
      <c r="F138" s="32">
        <f>F127+F137</f>
        <v>790</v>
      </c>
      <c r="G138" s="32">
        <f t="shared" ref="G138" si="58">G127+G137</f>
        <v>23.880000000000003</v>
      </c>
      <c r="H138" s="32">
        <f t="shared" ref="H138" si="59">H127+H137</f>
        <v>38.99</v>
      </c>
      <c r="I138" s="32">
        <f t="shared" ref="I138" si="60">I127+I137</f>
        <v>104.82000000000001</v>
      </c>
      <c r="J138" s="32">
        <f t="shared" ref="J138:L138" si="61">J127+J137</f>
        <v>850.38</v>
      </c>
      <c r="K138" s="32"/>
      <c r="L138" s="32">
        <f t="shared" si="61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95</v>
      </c>
      <c r="F147" s="43">
        <v>100</v>
      </c>
      <c r="G147" s="43">
        <v>1.52</v>
      </c>
      <c r="H147" s="43">
        <v>10.24</v>
      </c>
      <c r="I147" s="43">
        <v>11.16</v>
      </c>
      <c r="J147" s="43">
        <v>145</v>
      </c>
      <c r="K147" s="44" t="s">
        <v>72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12.6</v>
      </c>
      <c r="H148" s="43">
        <v>25.6</v>
      </c>
      <c r="I148" s="43">
        <v>11.9</v>
      </c>
      <c r="J148" s="43">
        <v>125.5</v>
      </c>
      <c r="K148" s="44">
        <v>132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100</v>
      </c>
      <c r="G149" s="43">
        <v>13.98</v>
      </c>
      <c r="H149" s="43">
        <v>15.67</v>
      </c>
      <c r="I149" s="43">
        <v>18.29</v>
      </c>
      <c r="J149" s="43">
        <v>269.33</v>
      </c>
      <c r="K149" s="44" t="s">
        <v>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8.73</v>
      </c>
      <c r="H150" s="43">
        <v>14.61</v>
      </c>
      <c r="I150" s="43">
        <v>75</v>
      </c>
      <c r="J150" s="43">
        <v>466.4</v>
      </c>
      <c r="K150" s="44">
        <v>304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0.66</v>
      </c>
      <c r="H151" s="43">
        <v>0.1</v>
      </c>
      <c r="I151" s="43">
        <v>32.01</v>
      </c>
      <c r="J151" s="43">
        <v>131.49</v>
      </c>
      <c r="K151" s="44">
        <v>56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50</v>
      </c>
      <c r="G152" s="43">
        <v>3.07</v>
      </c>
      <c r="H152" s="43">
        <v>1.07</v>
      </c>
      <c r="I152" s="43">
        <v>20.9</v>
      </c>
      <c r="J152" s="43">
        <v>107.2</v>
      </c>
      <c r="K152" s="44" t="s">
        <v>71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 t="s">
        <v>70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4">SUM(G147:G155)</f>
        <v>43.16</v>
      </c>
      <c r="H156" s="19">
        <f t="shared" si="64"/>
        <v>67.77</v>
      </c>
      <c r="I156" s="19">
        <f t="shared" si="64"/>
        <v>170.31</v>
      </c>
      <c r="J156" s="19">
        <f t="shared" si="64"/>
        <v>1317.32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67" t="s">
        <v>4</v>
      </c>
      <c r="D157" s="68"/>
      <c r="E157" s="31"/>
      <c r="F157" s="32">
        <f>F146+F156</f>
        <v>840</v>
      </c>
      <c r="G157" s="32">
        <f t="shared" ref="G157" si="66">G146+G156</f>
        <v>43.16</v>
      </c>
      <c r="H157" s="32">
        <f t="shared" ref="H157" si="67">H146+H156</f>
        <v>67.77</v>
      </c>
      <c r="I157" s="32">
        <f t="shared" ref="I157" si="68">I146+I156</f>
        <v>170.31</v>
      </c>
      <c r="J157" s="32">
        <f t="shared" ref="J157:L157" si="69">J146+J156</f>
        <v>1317.32</v>
      </c>
      <c r="K157" s="32"/>
      <c r="L157" s="32">
        <f t="shared" si="69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5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  <c r="O161" s="2" t="s">
        <v>89</v>
      </c>
    </row>
    <row r="162" spans="1:15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5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5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5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5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74</v>
      </c>
      <c r="F166" s="43">
        <v>100</v>
      </c>
      <c r="G166" s="43">
        <v>1.1200000000000001</v>
      </c>
      <c r="H166" s="43">
        <v>5.0599999999999996</v>
      </c>
      <c r="I166" s="43">
        <v>8.64</v>
      </c>
      <c r="J166" s="43">
        <v>83.4</v>
      </c>
      <c r="K166" s="44" t="s">
        <v>75</v>
      </c>
      <c r="L166" s="43"/>
    </row>
    <row r="167" spans="1:15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13.5</v>
      </c>
      <c r="H167" s="43">
        <v>3.6</v>
      </c>
      <c r="I167" s="43">
        <v>12.5</v>
      </c>
      <c r="J167" s="43">
        <v>136.4</v>
      </c>
      <c r="K167" s="44" t="s">
        <v>68</v>
      </c>
      <c r="L167" s="43"/>
    </row>
    <row r="168" spans="1:15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19.72</v>
      </c>
      <c r="H168" s="43">
        <v>17.89</v>
      </c>
      <c r="I168" s="43">
        <v>4.76</v>
      </c>
      <c r="J168" s="43">
        <v>168.2</v>
      </c>
      <c r="K168" s="44">
        <v>591</v>
      </c>
      <c r="L168" s="43"/>
    </row>
    <row r="169" spans="1:15" ht="15" x14ac:dyDescent="0.2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5.35</v>
      </c>
      <c r="H169" s="43">
        <v>0.55000000000000004</v>
      </c>
      <c r="I169" s="43">
        <v>25.6</v>
      </c>
      <c r="J169" s="43">
        <v>157.4</v>
      </c>
      <c r="K169" s="44">
        <v>332</v>
      </c>
      <c r="L169" s="43"/>
    </row>
    <row r="170" spans="1:15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0.66</v>
      </c>
      <c r="H170" s="43">
        <v>0.1</v>
      </c>
      <c r="I170" s="43">
        <v>32.01</v>
      </c>
      <c r="J170" s="43">
        <v>131.49</v>
      </c>
      <c r="K170" s="44">
        <v>56</v>
      </c>
      <c r="L170" s="43"/>
    </row>
    <row r="171" spans="1:15" ht="15" x14ac:dyDescent="0.25">
      <c r="A171" s="23"/>
      <c r="B171" s="15"/>
      <c r="C171" s="11"/>
      <c r="D171" s="7" t="s">
        <v>31</v>
      </c>
      <c r="E171" s="42" t="s">
        <v>40</v>
      </c>
      <c r="F171" s="43">
        <v>50</v>
      </c>
      <c r="G171" s="43">
        <v>3.07</v>
      </c>
      <c r="H171" s="43">
        <v>1.07</v>
      </c>
      <c r="I171" s="43">
        <v>20.9</v>
      </c>
      <c r="J171" s="43">
        <v>107.2</v>
      </c>
      <c r="K171" s="44" t="s">
        <v>71</v>
      </c>
      <c r="L171" s="43"/>
    </row>
    <row r="172" spans="1:15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 t="s">
        <v>70</v>
      </c>
      <c r="L172" s="43"/>
    </row>
    <row r="173" spans="1:15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5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5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2">SUM(G166:G174)</f>
        <v>46.02</v>
      </c>
      <c r="H175" s="19">
        <f t="shared" si="72"/>
        <v>28.750000000000004</v>
      </c>
      <c r="I175" s="19">
        <f t="shared" si="72"/>
        <v>105.46</v>
      </c>
      <c r="J175" s="19">
        <f t="shared" si="72"/>
        <v>856.49</v>
      </c>
      <c r="K175" s="25"/>
      <c r="L175" s="19">
        <f t="shared" ref="L175" si="73">SUM(L166:L174)</f>
        <v>0</v>
      </c>
    </row>
    <row r="176" spans="1:15" ht="15" x14ac:dyDescent="0.2">
      <c r="A176" s="29">
        <f>A158</f>
        <v>2</v>
      </c>
      <c r="B176" s="30">
        <f>B158</f>
        <v>3</v>
      </c>
      <c r="C176" s="67" t="s">
        <v>4</v>
      </c>
      <c r="D176" s="68"/>
      <c r="E176" s="31"/>
      <c r="F176" s="32">
        <f>F165+F175</f>
        <v>880</v>
      </c>
      <c r="G176" s="32">
        <f t="shared" ref="G176" si="74">G165+G175</f>
        <v>46.02</v>
      </c>
      <c r="H176" s="32">
        <f t="shared" ref="H176" si="75">H165+H175</f>
        <v>28.750000000000004</v>
      </c>
      <c r="I176" s="32">
        <f t="shared" ref="I176" si="76">I165+I175</f>
        <v>105.46</v>
      </c>
      <c r="J176" s="32">
        <f t="shared" ref="J176:L176" si="77">J165+J175</f>
        <v>856.49</v>
      </c>
      <c r="K176" s="32"/>
      <c r="L176" s="32">
        <f t="shared" si="77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0.75</v>
      </c>
      <c r="H185" s="43">
        <v>6.06</v>
      </c>
      <c r="I185" s="43">
        <v>5.17</v>
      </c>
      <c r="J185" s="43">
        <v>77.92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1.95</v>
      </c>
      <c r="H186" s="43">
        <v>2.13</v>
      </c>
      <c r="I186" s="43">
        <v>10.53</v>
      </c>
      <c r="J186" s="43">
        <v>70</v>
      </c>
      <c r="K186" s="44">
        <v>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19.3</v>
      </c>
      <c r="H187" s="43">
        <v>16</v>
      </c>
      <c r="I187" s="43">
        <v>0.06</v>
      </c>
      <c r="J187" s="43">
        <v>221.44</v>
      </c>
      <c r="K187" s="44">
        <v>42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7.46</v>
      </c>
      <c r="H188" s="43">
        <v>5.61</v>
      </c>
      <c r="I188" s="43">
        <v>35.840000000000003</v>
      </c>
      <c r="J188" s="43">
        <v>230.45</v>
      </c>
      <c r="K188" s="44">
        <v>679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>
        <v>399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50</v>
      </c>
      <c r="G190" s="43">
        <v>3.07</v>
      </c>
      <c r="H190" s="43">
        <v>1.07</v>
      </c>
      <c r="I190" s="43">
        <v>20.9</v>
      </c>
      <c r="J190" s="43">
        <v>107.2</v>
      </c>
      <c r="K190" s="44" t="s">
        <v>71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 t="s">
        <v>70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36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36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0">SUM(G185:G193)</f>
        <v>36.130000000000003</v>
      </c>
      <c r="H194" s="19">
        <f t="shared" si="80"/>
        <v>31.549999999999997</v>
      </c>
      <c r="I194" s="19">
        <f t="shared" si="80"/>
        <v>93.749999999999986</v>
      </c>
      <c r="J194" s="19">
        <f t="shared" si="80"/>
        <v>871.41</v>
      </c>
      <c r="K194" s="25"/>
      <c r="L194" s="19">
        <f t="shared" ref="L194" si="81">SUM(L185:L193)</f>
        <v>0</v>
      </c>
    </row>
    <row r="195" spans="1:36" ht="15.75" thickBot="1" x14ac:dyDescent="0.25">
      <c r="A195" s="29">
        <f>A177</f>
        <v>2</v>
      </c>
      <c r="B195" s="30">
        <f>B177</f>
        <v>4</v>
      </c>
      <c r="C195" s="67" t="s">
        <v>4</v>
      </c>
      <c r="D195" s="68"/>
      <c r="E195" s="31"/>
      <c r="F195" s="32">
        <f>F184+F194</f>
        <v>850</v>
      </c>
      <c r="G195" s="32">
        <f t="shared" ref="G195" si="82">G184+G194</f>
        <v>36.130000000000003</v>
      </c>
      <c r="H195" s="32">
        <f t="shared" ref="H195" si="83">H184+H194</f>
        <v>31.549999999999997</v>
      </c>
      <c r="I195" s="32">
        <f t="shared" ref="I195" si="84">I184+I194</f>
        <v>93.749999999999986</v>
      </c>
      <c r="J195" s="32">
        <f t="shared" ref="J195:L195" si="85">J184+J194</f>
        <v>871.41</v>
      </c>
      <c r="K195" s="32"/>
      <c r="L195" s="32">
        <f t="shared" si="85"/>
        <v>0</v>
      </c>
    </row>
    <row r="196" spans="1:36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  <c r="Y196" s="20">
        <v>2</v>
      </c>
      <c r="Z196" s="21">
        <v>4</v>
      </c>
      <c r="AA196" s="22" t="s">
        <v>20</v>
      </c>
      <c r="AB196" s="5" t="s">
        <v>21</v>
      </c>
      <c r="AC196" s="39"/>
      <c r="AD196" s="40"/>
      <c r="AE196" s="40"/>
      <c r="AF196" s="40"/>
      <c r="AG196" s="40"/>
      <c r="AH196" s="40"/>
      <c r="AI196" s="41"/>
      <c r="AJ196" s="40"/>
    </row>
    <row r="197" spans="1:36" ht="13.9" customHeight="1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  <c r="Y197" s="23"/>
      <c r="Z197" s="15"/>
      <c r="AA197" s="11"/>
      <c r="AB197" s="6"/>
      <c r="AC197" s="42"/>
      <c r="AD197" s="43"/>
      <c r="AE197" s="43"/>
      <c r="AF197" s="43"/>
      <c r="AG197" s="43"/>
      <c r="AH197" s="43"/>
      <c r="AI197" s="44"/>
      <c r="AJ197" s="43"/>
    </row>
    <row r="198" spans="1:36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  <c r="Y198" s="23"/>
      <c r="Z198" s="15"/>
      <c r="AA198" s="11"/>
      <c r="AB198" s="7" t="s">
        <v>22</v>
      </c>
      <c r="AC198" s="42"/>
      <c r="AD198" s="43"/>
      <c r="AE198" s="43"/>
      <c r="AF198" s="43"/>
      <c r="AG198" s="43"/>
      <c r="AH198" s="43"/>
      <c r="AI198" s="44"/>
      <c r="AJ198" s="43"/>
    </row>
    <row r="199" spans="1:36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  <c r="Y199" s="23"/>
      <c r="Z199" s="15"/>
      <c r="AA199" s="11"/>
      <c r="AB199" s="7" t="s">
        <v>23</v>
      </c>
      <c r="AC199" s="42"/>
      <c r="AD199" s="43"/>
      <c r="AE199" s="43"/>
      <c r="AF199" s="43"/>
      <c r="AG199" s="43"/>
      <c r="AH199" s="43"/>
      <c r="AI199" s="44"/>
      <c r="AJ199" s="43"/>
    </row>
    <row r="200" spans="1:36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  <c r="Y200" s="23"/>
      <c r="Z200" s="15"/>
      <c r="AA200" s="11"/>
      <c r="AB200" s="7" t="s">
        <v>24</v>
      </c>
      <c r="AC200" s="42"/>
      <c r="AD200" s="43"/>
      <c r="AE200" s="43"/>
      <c r="AF200" s="43"/>
      <c r="AG200" s="43"/>
      <c r="AH200" s="43"/>
      <c r="AI200" s="44"/>
      <c r="AJ200" s="43"/>
    </row>
    <row r="201" spans="1:36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  <c r="Y201" s="23"/>
      <c r="Z201" s="15"/>
      <c r="AA201" s="11"/>
      <c r="AB201" s="6"/>
      <c r="AC201" s="42"/>
      <c r="AD201" s="43"/>
      <c r="AE201" s="43"/>
      <c r="AF201" s="43"/>
      <c r="AG201" s="43"/>
      <c r="AH201" s="43"/>
      <c r="AI201" s="44"/>
      <c r="AJ201" s="43"/>
    </row>
    <row r="202" spans="1:36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  <c r="Y202" s="23"/>
      <c r="Z202" s="15"/>
      <c r="AA202" s="11"/>
      <c r="AB202" s="6"/>
      <c r="AC202" s="42"/>
      <c r="AD202" s="43"/>
      <c r="AE202" s="43"/>
      <c r="AF202" s="43"/>
      <c r="AG202" s="43"/>
      <c r="AH202" s="43"/>
      <c r="AI202" s="44"/>
      <c r="AJ202" s="43"/>
    </row>
    <row r="203" spans="1:36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6">SUM(G196:G202)</f>
        <v>0</v>
      </c>
      <c r="H203" s="19">
        <f t="shared" si="86"/>
        <v>0</v>
      </c>
      <c r="I203" s="19">
        <f t="shared" si="86"/>
        <v>0</v>
      </c>
      <c r="J203" s="19">
        <f t="shared" si="86"/>
        <v>0</v>
      </c>
      <c r="K203" s="25"/>
      <c r="L203" s="19">
        <f t="shared" ref="L203" si="87">SUM(L196:L202)</f>
        <v>0</v>
      </c>
      <c r="Y203" s="24"/>
      <c r="Z203" s="17"/>
      <c r="AA203" s="8"/>
      <c r="AB203" s="18" t="s">
        <v>33</v>
      </c>
      <c r="AC203" s="9"/>
      <c r="AD203" s="19">
        <f>SUM(AD196:AD202)</f>
        <v>0</v>
      </c>
      <c r="AE203" s="19">
        <f t="shared" ref="AE203:AH203" si="88">SUM(AE196:AE202)</f>
        <v>0</v>
      </c>
      <c r="AF203" s="19">
        <f t="shared" si="88"/>
        <v>0</v>
      </c>
      <c r="AG203" s="19">
        <f t="shared" si="88"/>
        <v>0</v>
      </c>
      <c r="AH203" s="19">
        <f t="shared" si="88"/>
        <v>0</v>
      </c>
      <c r="AI203" s="25"/>
      <c r="AJ203" s="19">
        <f t="shared" ref="AJ203" si="89">SUM(AJ196:AJ202)</f>
        <v>0</v>
      </c>
    </row>
    <row r="204" spans="1:36" ht="21.6" customHeight="1" x14ac:dyDescent="0.25">
      <c r="A204" s="60">
        <f>A196</f>
        <v>2</v>
      </c>
      <c r="B204" s="61">
        <v>5</v>
      </c>
      <c r="C204" s="57" t="s">
        <v>25</v>
      </c>
      <c r="D204" s="59" t="s">
        <v>26</v>
      </c>
      <c r="E204" s="42" t="s">
        <v>80</v>
      </c>
      <c r="F204" s="43">
        <v>100</v>
      </c>
      <c r="G204" s="43">
        <v>2.12</v>
      </c>
      <c r="H204" s="43">
        <v>5.0999999999999996</v>
      </c>
      <c r="I204" s="43">
        <v>10.48</v>
      </c>
      <c r="J204" s="43">
        <v>95</v>
      </c>
      <c r="K204" s="44" t="s">
        <v>81</v>
      </c>
      <c r="L204" s="43"/>
      <c r="Y204" s="26">
        <f>Y196</f>
        <v>2</v>
      </c>
      <c r="Z204" s="13">
        <f>Z196</f>
        <v>4</v>
      </c>
      <c r="AA204" s="10" t="s">
        <v>25</v>
      </c>
      <c r="AB204" s="7" t="s">
        <v>26</v>
      </c>
      <c r="AC204" s="42" t="s">
        <v>80</v>
      </c>
      <c r="AD204" s="43">
        <v>100</v>
      </c>
      <c r="AE204" s="43">
        <v>2.12</v>
      </c>
      <c r="AF204" s="43">
        <v>5.0999999999999996</v>
      </c>
      <c r="AG204" s="43">
        <v>10.48</v>
      </c>
      <c r="AH204" s="43">
        <v>95</v>
      </c>
      <c r="AI204" s="44" t="s">
        <v>81</v>
      </c>
      <c r="AJ204" s="43"/>
    </row>
    <row r="205" spans="1:36" ht="18" customHeight="1" x14ac:dyDescent="0.25">
      <c r="A205" s="62"/>
      <c r="B205" s="63"/>
      <c r="C205" s="58"/>
      <c r="D205" s="59" t="s">
        <v>27</v>
      </c>
      <c r="E205" s="42" t="s">
        <v>82</v>
      </c>
      <c r="F205" s="43">
        <v>250</v>
      </c>
      <c r="G205" s="43">
        <v>2.1</v>
      </c>
      <c r="H205" s="43">
        <v>3.35</v>
      </c>
      <c r="I205" s="43">
        <v>12.13</v>
      </c>
      <c r="J205" s="43">
        <v>87.05</v>
      </c>
      <c r="K205" s="44">
        <v>42</v>
      </c>
      <c r="L205" s="43"/>
      <c r="Y205" s="23"/>
      <c r="Z205" s="15"/>
      <c r="AA205" s="11"/>
      <c r="AB205" s="7" t="s">
        <v>27</v>
      </c>
      <c r="AC205" s="42" t="s">
        <v>82</v>
      </c>
      <c r="AD205" s="43">
        <v>250</v>
      </c>
      <c r="AE205" s="43">
        <v>2.1</v>
      </c>
      <c r="AF205" s="43">
        <v>3.35</v>
      </c>
      <c r="AG205" s="43">
        <v>12.13</v>
      </c>
      <c r="AH205" s="43">
        <v>87.05</v>
      </c>
      <c r="AI205" s="44">
        <v>42</v>
      </c>
      <c r="AJ205" s="43"/>
    </row>
    <row r="206" spans="1:36" ht="18" customHeight="1" x14ac:dyDescent="0.25">
      <c r="A206" s="62"/>
      <c r="B206" s="63"/>
      <c r="C206" s="58"/>
      <c r="D206" s="59" t="s">
        <v>28</v>
      </c>
      <c r="E206" s="42" t="s">
        <v>83</v>
      </c>
      <c r="F206" s="43">
        <v>100</v>
      </c>
      <c r="G206" s="43">
        <v>15.15</v>
      </c>
      <c r="H206" s="43">
        <v>21.45</v>
      </c>
      <c r="I206" s="43">
        <v>9.4499999999999993</v>
      </c>
      <c r="J206" s="43">
        <v>292</v>
      </c>
      <c r="K206" s="44" t="s">
        <v>84</v>
      </c>
      <c r="L206" s="43"/>
      <c r="Y206" s="23"/>
      <c r="Z206" s="15"/>
      <c r="AA206" s="11"/>
      <c r="AB206" s="7" t="s">
        <v>28</v>
      </c>
      <c r="AC206" s="42" t="s">
        <v>83</v>
      </c>
      <c r="AD206" s="43">
        <v>100</v>
      </c>
      <c r="AE206" s="43">
        <v>15.15</v>
      </c>
      <c r="AF206" s="43">
        <v>21.45</v>
      </c>
      <c r="AG206" s="43">
        <v>9.4499999999999993</v>
      </c>
      <c r="AH206" s="43">
        <v>292</v>
      </c>
      <c r="AI206" s="44" t="s">
        <v>84</v>
      </c>
      <c r="AJ206" s="43"/>
    </row>
    <row r="207" spans="1:36" ht="19.899999999999999" customHeight="1" x14ac:dyDescent="0.25">
      <c r="A207" s="62"/>
      <c r="B207" s="63"/>
      <c r="C207" s="58"/>
      <c r="D207" s="59" t="s">
        <v>29</v>
      </c>
      <c r="E207" s="42" t="s">
        <v>69</v>
      </c>
      <c r="F207" s="43">
        <v>150</v>
      </c>
      <c r="G207" s="43">
        <v>3.06</v>
      </c>
      <c r="H207" s="43">
        <v>4.8</v>
      </c>
      <c r="I207" s="43">
        <v>20.45</v>
      </c>
      <c r="J207" s="43">
        <v>138</v>
      </c>
      <c r="K207" s="44">
        <v>694</v>
      </c>
      <c r="L207" s="43"/>
      <c r="Y207" s="23"/>
      <c r="Z207" s="15"/>
      <c r="AA207" s="11"/>
      <c r="AB207" s="7" t="s">
        <v>29</v>
      </c>
      <c r="AC207" s="42" t="s">
        <v>69</v>
      </c>
      <c r="AD207" s="43">
        <v>150</v>
      </c>
      <c r="AE207" s="43">
        <v>3.06</v>
      </c>
      <c r="AF207" s="43">
        <v>4.8</v>
      </c>
      <c r="AG207" s="43">
        <v>20.45</v>
      </c>
      <c r="AH207" s="43">
        <v>138</v>
      </c>
      <c r="AI207" s="44">
        <v>694</v>
      </c>
      <c r="AJ207" s="43"/>
    </row>
    <row r="208" spans="1:36" ht="18" customHeight="1" x14ac:dyDescent="0.25">
      <c r="A208" s="62"/>
      <c r="B208" s="63"/>
      <c r="C208" s="58"/>
      <c r="D208" s="59" t="s">
        <v>30</v>
      </c>
      <c r="E208" s="42" t="s">
        <v>85</v>
      </c>
      <c r="F208" s="43">
        <v>200</v>
      </c>
      <c r="G208" s="43">
        <v>0.2</v>
      </c>
      <c r="H208" s="43">
        <v>0</v>
      </c>
      <c r="I208" s="43">
        <v>19.8</v>
      </c>
      <c r="J208" s="43">
        <v>77</v>
      </c>
      <c r="K208" s="44">
        <v>699</v>
      </c>
      <c r="L208" s="43"/>
      <c r="Y208" s="23"/>
      <c r="Z208" s="15"/>
      <c r="AA208" s="11"/>
      <c r="AB208" s="7" t="s">
        <v>30</v>
      </c>
      <c r="AC208" s="42" t="s">
        <v>85</v>
      </c>
      <c r="AD208" s="43">
        <v>200</v>
      </c>
      <c r="AE208" s="43">
        <v>0.2</v>
      </c>
      <c r="AF208" s="43">
        <v>0</v>
      </c>
      <c r="AG208" s="43">
        <v>19.8</v>
      </c>
      <c r="AH208" s="43">
        <v>77</v>
      </c>
      <c r="AI208" s="44">
        <v>699</v>
      </c>
      <c r="AJ208" s="43"/>
    </row>
    <row r="209" spans="1:48" ht="19.899999999999999" customHeight="1" x14ac:dyDescent="0.25">
      <c r="A209" s="62"/>
      <c r="B209" s="63"/>
      <c r="C209" s="58"/>
      <c r="D209" s="59" t="s">
        <v>31</v>
      </c>
      <c r="E209" s="42" t="s">
        <v>40</v>
      </c>
      <c r="F209" s="43">
        <v>50</v>
      </c>
      <c r="G209" s="43">
        <v>3.07</v>
      </c>
      <c r="H209" s="43">
        <v>1.07</v>
      </c>
      <c r="I209" s="43">
        <v>20.9</v>
      </c>
      <c r="J209" s="43">
        <v>107.2</v>
      </c>
      <c r="K209" s="44" t="s">
        <v>71</v>
      </c>
      <c r="L209" s="43"/>
      <c r="Y209" s="23"/>
      <c r="Z209" s="15"/>
      <c r="AA209" s="11"/>
      <c r="AB209" s="7" t="s">
        <v>31</v>
      </c>
      <c r="AC209" s="42" t="s">
        <v>40</v>
      </c>
      <c r="AD209" s="43">
        <v>50</v>
      </c>
      <c r="AE209" s="43">
        <v>3.07</v>
      </c>
      <c r="AF209" s="43">
        <v>1.07</v>
      </c>
      <c r="AG209" s="43">
        <v>20.9</v>
      </c>
      <c r="AH209" s="43">
        <v>107.2</v>
      </c>
      <c r="AI209" s="44" t="s">
        <v>71</v>
      </c>
      <c r="AJ209" s="43"/>
    </row>
    <row r="210" spans="1:48" ht="14.45" customHeight="1" x14ac:dyDescent="0.25">
      <c r="A210" s="62"/>
      <c r="B210" s="63"/>
      <c r="C210" s="58"/>
      <c r="D210" s="59" t="s">
        <v>32</v>
      </c>
      <c r="E210" s="42" t="s">
        <v>48</v>
      </c>
      <c r="F210" s="43">
        <v>40</v>
      </c>
      <c r="G210" s="43">
        <v>2.6</v>
      </c>
      <c r="H210" s="43">
        <v>0.48</v>
      </c>
      <c r="I210" s="43">
        <v>1.05</v>
      </c>
      <c r="J210" s="43">
        <v>72.400000000000006</v>
      </c>
      <c r="K210" s="44" t="s">
        <v>70</v>
      </c>
      <c r="L210" s="43"/>
      <c r="Y210" s="23"/>
      <c r="Z210" s="15"/>
      <c r="AA210" s="11"/>
      <c r="AB210" s="7" t="s">
        <v>32</v>
      </c>
      <c r="AC210" s="42" t="s">
        <v>48</v>
      </c>
      <c r="AD210" s="43">
        <v>40</v>
      </c>
      <c r="AE210" s="43">
        <v>2.6</v>
      </c>
      <c r="AF210" s="43">
        <v>0.48</v>
      </c>
      <c r="AG210" s="43">
        <v>1.05</v>
      </c>
      <c r="AH210" s="43">
        <v>72.400000000000006</v>
      </c>
      <c r="AI210" s="44" t="s">
        <v>70</v>
      </c>
      <c r="AJ210" s="43"/>
    </row>
    <row r="211" spans="1:48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  <c r="Y211" s="23"/>
      <c r="Z211" s="15"/>
      <c r="AA211" s="11"/>
      <c r="AB211" s="6"/>
      <c r="AC211" s="42"/>
      <c r="AD211" s="43"/>
      <c r="AE211" s="43"/>
      <c r="AF211" s="43"/>
      <c r="AG211" s="43"/>
      <c r="AH211" s="43"/>
      <c r="AI211" s="44"/>
      <c r="AJ211" s="43"/>
    </row>
    <row r="212" spans="1:48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  <c r="Y212" s="23"/>
      <c r="Z212" s="15"/>
      <c r="AA212" s="11"/>
      <c r="AB212" s="6"/>
      <c r="AC212" s="42"/>
      <c r="AD212" s="43"/>
      <c r="AE212" s="43"/>
      <c r="AF212" s="43"/>
      <c r="AG212" s="43"/>
      <c r="AH212" s="43"/>
      <c r="AI212" s="44"/>
      <c r="AJ212" s="43"/>
    </row>
    <row r="213" spans="1:48" ht="15" x14ac:dyDescent="0.25">
      <c r="A213" s="24"/>
      <c r="B213" s="17"/>
      <c r="C213" s="8"/>
      <c r="D213" s="18" t="s">
        <v>33</v>
      </c>
      <c r="E213" s="9"/>
      <c r="F213" s="19">
        <f>SUM(F204:F212)</f>
        <v>890</v>
      </c>
      <c r="G213" s="19">
        <f t="shared" ref="G213:J213" si="90">SUM(G204:G212)</f>
        <v>28.3</v>
      </c>
      <c r="H213" s="19">
        <f t="shared" si="90"/>
        <v>36.249999999999993</v>
      </c>
      <c r="I213" s="19">
        <f t="shared" si="90"/>
        <v>94.26</v>
      </c>
      <c r="J213" s="19">
        <f t="shared" si="90"/>
        <v>868.65</v>
      </c>
      <c r="K213" s="25"/>
      <c r="L213" s="19">
        <f t="shared" ref="L213" si="91">SUM(L204:L212)</f>
        <v>0</v>
      </c>
      <c r="Y213" s="24"/>
      <c r="Z213" s="17"/>
      <c r="AA213" s="8"/>
      <c r="AB213" s="18" t="s">
        <v>33</v>
      </c>
      <c r="AC213" s="9"/>
      <c r="AD213" s="19">
        <f>SUM(AD204:AD212)</f>
        <v>890</v>
      </c>
      <c r="AE213" s="19">
        <f t="shared" ref="AE213:AH213" si="92">SUM(AE204:AE212)</f>
        <v>28.3</v>
      </c>
      <c r="AF213" s="19">
        <f t="shared" si="92"/>
        <v>36.249999999999993</v>
      </c>
      <c r="AG213" s="19">
        <f t="shared" si="92"/>
        <v>94.26</v>
      </c>
      <c r="AH213" s="19">
        <f t="shared" si="92"/>
        <v>868.65</v>
      </c>
      <c r="AI213" s="25"/>
      <c r="AJ213" s="19">
        <f t="shared" ref="AJ213" si="93">SUM(AJ204:AJ212)</f>
        <v>0</v>
      </c>
    </row>
    <row r="214" spans="1:48" ht="15.75" thickBot="1" x14ac:dyDescent="0.25">
      <c r="A214" s="29">
        <f>A196</f>
        <v>2</v>
      </c>
      <c r="B214" s="30">
        <f>B196</f>
        <v>5</v>
      </c>
      <c r="C214" s="67" t="s">
        <v>4</v>
      </c>
      <c r="D214" s="68"/>
      <c r="E214" s="31"/>
      <c r="F214" s="32">
        <f>F203+F213</f>
        <v>890</v>
      </c>
      <c r="G214" s="32">
        <f t="shared" ref="G214:J214" si="94">G203+G213</f>
        <v>28.3</v>
      </c>
      <c r="H214" s="32">
        <f t="shared" si="94"/>
        <v>36.249999999999993</v>
      </c>
      <c r="I214" s="32">
        <f t="shared" si="94"/>
        <v>94.26</v>
      </c>
      <c r="J214" s="32">
        <f t="shared" si="94"/>
        <v>868.65</v>
      </c>
      <c r="K214" s="32"/>
      <c r="L214" s="32">
        <f t="shared" ref="L214" si="95">L203+L213</f>
        <v>0</v>
      </c>
      <c r="Y214" s="29">
        <f>Y196</f>
        <v>2</v>
      </c>
      <c r="Z214" s="30">
        <f>Z196</f>
        <v>4</v>
      </c>
      <c r="AA214" s="67" t="s">
        <v>4</v>
      </c>
      <c r="AB214" s="68"/>
      <c r="AC214" s="31"/>
      <c r="AD214" s="32">
        <f>AD203+AD213</f>
        <v>890</v>
      </c>
      <c r="AE214" s="32">
        <f t="shared" ref="AE214:AH214" si="96">AE203+AE213</f>
        <v>28.3</v>
      </c>
      <c r="AF214" s="32">
        <f t="shared" si="96"/>
        <v>36.249999999999993</v>
      </c>
      <c r="AG214" s="32">
        <f t="shared" si="96"/>
        <v>94.26</v>
      </c>
      <c r="AH214" s="32">
        <f t="shared" si="96"/>
        <v>868.65</v>
      </c>
      <c r="AI214" s="32"/>
      <c r="AJ214" s="32">
        <f t="shared" ref="AJ214" si="97">AJ203+AJ213</f>
        <v>0</v>
      </c>
    </row>
    <row r="215" spans="1:48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  <c r="AK215" s="20">
        <v>2</v>
      </c>
      <c r="AL215" s="21">
        <v>4</v>
      </c>
      <c r="AM215" s="22" t="s">
        <v>20</v>
      </c>
      <c r="AN215" s="5" t="s">
        <v>21</v>
      </c>
      <c r="AO215" s="39"/>
      <c r="AP215" s="40"/>
      <c r="AQ215" s="40"/>
      <c r="AR215" s="40"/>
      <c r="AS215" s="40"/>
      <c r="AT215" s="40"/>
      <c r="AU215" s="41"/>
      <c r="AV215" s="40"/>
    </row>
    <row r="216" spans="1:48" ht="13.9" customHeight="1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  <c r="AK216" s="23"/>
      <c r="AL216" s="15"/>
      <c r="AM216" s="11"/>
      <c r="AN216" s="6"/>
      <c r="AO216" s="42"/>
      <c r="AP216" s="43"/>
      <c r="AQ216" s="43"/>
      <c r="AR216" s="43"/>
      <c r="AS216" s="43"/>
      <c r="AT216" s="43"/>
      <c r="AU216" s="44"/>
      <c r="AV216" s="43"/>
    </row>
    <row r="217" spans="1:48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  <c r="AK217" s="23"/>
      <c r="AL217" s="15"/>
      <c r="AM217" s="11"/>
      <c r="AN217" s="7" t="s">
        <v>22</v>
      </c>
      <c r="AO217" s="42"/>
      <c r="AP217" s="43"/>
      <c r="AQ217" s="43"/>
      <c r="AR217" s="43"/>
      <c r="AS217" s="43"/>
      <c r="AT217" s="43"/>
      <c r="AU217" s="44"/>
      <c r="AV217" s="43"/>
    </row>
    <row r="218" spans="1:48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  <c r="AK218" s="23"/>
      <c r="AL218" s="15"/>
      <c r="AM218" s="11"/>
      <c r="AN218" s="7" t="s">
        <v>23</v>
      </c>
      <c r="AO218" s="42"/>
      <c r="AP218" s="43"/>
      <c r="AQ218" s="43"/>
      <c r="AR218" s="43"/>
      <c r="AS218" s="43"/>
      <c r="AT218" s="43"/>
      <c r="AU218" s="44"/>
      <c r="AV218" s="43"/>
    </row>
    <row r="219" spans="1:48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  <c r="AK219" s="23"/>
      <c r="AL219" s="15"/>
      <c r="AM219" s="11"/>
      <c r="AN219" s="7" t="s">
        <v>24</v>
      </c>
      <c r="AO219" s="42"/>
      <c r="AP219" s="43"/>
      <c r="AQ219" s="43"/>
      <c r="AR219" s="43"/>
      <c r="AS219" s="43"/>
      <c r="AT219" s="43"/>
      <c r="AU219" s="44"/>
      <c r="AV219" s="43"/>
    </row>
    <row r="220" spans="1:48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  <c r="AK220" s="23"/>
      <c r="AL220" s="15"/>
      <c r="AM220" s="11"/>
      <c r="AN220" s="6"/>
      <c r="AO220" s="42"/>
      <c r="AP220" s="43"/>
      <c r="AQ220" s="43"/>
      <c r="AR220" s="43"/>
      <c r="AS220" s="43"/>
      <c r="AT220" s="43"/>
      <c r="AU220" s="44"/>
      <c r="AV220" s="43"/>
    </row>
    <row r="221" spans="1:48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  <c r="AK221" s="23"/>
      <c r="AL221" s="15"/>
      <c r="AM221" s="11"/>
      <c r="AN221" s="6"/>
      <c r="AO221" s="42"/>
      <c r="AP221" s="43"/>
      <c r="AQ221" s="43"/>
      <c r="AR221" s="43"/>
      <c r="AS221" s="43"/>
      <c r="AT221" s="43"/>
      <c r="AU221" s="44"/>
      <c r="AV221" s="43"/>
    </row>
    <row r="222" spans="1:48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  <c r="AK222" s="24"/>
      <c r="AL222" s="17"/>
      <c r="AM222" s="8"/>
      <c r="AN222" s="18" t="s">
        <v>33</v>
      </c>
      <c r="AO222" s="9"/>
      <c r="AP222" s="19">
        <f>SUM(AP215:AP221)</f>
        <v>0</v>
      </c>
      <c r="AQ222" s="19">
        <f t="shared" ref="AQ222:AT222" si="100">SUM(AQ215:AQ221)</f>
        <v>0</v>
      </c>
      <c r="AR222" s="19">
        <f t="shared" si="100"/>
        <v>0</v>
      </c>
      <c r="AS222" s="19">
        <f t="shared" si="100"/>
        <v>0</v>
      </c>
      <c r="AT222" s="19">
        <f t="shared" si="100"/>
        <v>0</v>
      </c>
      <c r="AU222" s="25"/>
      <c r="AV222" s="19">
        <f t="shared" ref="AV222" si="101">SUM(AV215:AV221)</f>
        <v>0</v>
      </c>
    </row>
    <row r="223" spans="1:48" ht="21.6" customHeight="1" x14ac:dyDescent="0.25">
      <c r="A223" s="60">
        <f>A215</f>
        <v>2</v>
      </c>
      <c r="B223" s="61">
        <f>B215</f>
        <v>6</v>
      </c>
      <c r="C223" s="57" t="s">
        <v>25</v>
      </c>
      <c r="D223" s="59" t="s">
        <v>26</v>
      </c>
      <c r="E223" s="42"/>
      <c r="F223" s="43"/>
      <c r="G223" s="43"/>
      <c r="H223" s="43"/>
      <c r="I223" s="43"/>
      <c r="J223" s="43"/>
      <c r="K223" s="44"/>
      <c r="L223" s="43"/>
      <c r="AK223" s="26">
        <f>AK215</f>
        <v>2</v>
      </c>
      <c r="AL223" s="13">
        <f>AL215</f>
        <v>4</v>
      </c>
      <c r="AM223" s="10" t="s">
        <v>25</v>
      </c>
      <c r="AN223" s="7" t="s">
        <v>26</v>
      </c>
      <c r="AO223" s="42" t="s">
        <v>80</v>
      </c>
      <c r="AP223" s="43">
        <v>100</v>
      </c>
      <c r="AQ223" s="43">
        <v>2.12</v>
      </c>
      <c r="AR223" s="43">
        <v>5.0999999999999996</v>
      </c>
      <c r="AS223" s="43">
        <v>10.48</v>
      </c>
      <c r="AT223" s="43">
        <v>95</v>
      </c>
      <c r="AU223" s="44" t="s">
        <v>81</v>
      </c>
      <c r="AV223" s="43"/>
    </row>
    <row r="224" spans="1:48" ht="19.899999999999999" customHeight="1" x14ac:dyDescent="0.25">
      <c r="A224" s="23"/>
      <c r="B224" s="15"/>
      <c r="C224" s="58"/>
      <c r="D224" s="59" t="s">
        <v>27</v>
      </c>
      <c r="E224" s="42"/>
      <c r="F224" s="43"/>
      <c r="G224" s="43"/>
      <c r="H224" s="43"/>
      <c r="I224" s="43"/>
      <c r="J224" s="43"/>
      <c r="K224" s="44"/>
      <c r="L224" s="43"/>
      <c r="AK224" s="23"/>
      <c r="AL224" s="15"/>
      <c r="AM224" s="11"/>
      <c r="AN224" s="7" t="s">
        <v>27</v>
      </c>
      <c r="AO224" s="42" t="s">
        <v>82</v>
      </c>
      <c r="AP224" s="43">
        <v>250</v>
      </c>
      <c r="AQ224" s="43">
        <v>2.1</v>
      </c>
      <c r="AR224" s="43">
        <v>3.35</v>
      </c>
      <c r="AS224" s="43">
        <v>12.13</v>
      </c>
      <c r="AT224" s="43">
        <v>87.05</v>
      </c>
      <c r="AU224" s="44">
        <v>42</v>
      </c>
      <c r="AV224" s="43"/>
    </row>
    <row r="225" spans="1:48" ht="16.899999999999999" customHeight="1" x14ac:dyDescent="0.25">
      <c r="A225" s="23"/>
      <c r="B225" s="15"/>
      <c r="C225" s="58"/>
      <c r="D225" s="59" t="s">
        <v>28</v>
      </c>
      <c r="E225" s="42" t="s">
        <v>98</v>
      </c>
      <c r="F225" s="43">
        <v>100</v>
      </c>
      <c r="G225" s="43">
        <v>19.3</v>
      </c>
      <c r="H225" s="43">
        <v>16</v>
      </c>
      <c r="I225" s="43">
        <v>0.06</v>
      </c>
      <c r="J225" s="43">
        <v>221.44</v>
      </c>
      <c r="K225" s="44">
        <v>42</v>
      </c>
      <c r="L225" s="43"/>
      <c r="AK225" s="23"/>
      <c r="AL225" s="15"/>
      <c r="AM225" s="11"/>
      <c r="AN225" s="7" t="s">
        <v>28</v>
      </c>
      <c r="AO225" s="42" t="s">
        <v>83</v>
      </c>
      <c r="AP225" s="43">
        <v>100</v>
      </c>
      <c r="AQ225" s="43">
        <v>15.15</v>
      </c>
      <c r="AR225" s="43">
        <v>21.45</v>
      </c>
      <c r="AS225" s="43">
        <v>9.4499999999999993</v>
      </c>
      <c r="AT225" s="43">
        <v>292</v>
      </c>
      <c r="AU225" s="44" t="s">
        <v>84</v>
      </c>
      <c r="AV225" s="43"/>
    </row>
    <row r="226" spans="1:48" ht="15" customHeight="1" x14ac:dyDescent="0.25">
      <c r="A226" s="23"/>
      <c r="B226" s="15"/>
      <c r="C226" s="58"/>
      <c r="D226" s="59" t="s">
        <v>29</v>
      </c>
      <c r="E226" s="42" t="s">
        <v>97</v>
      </c>
      <c r="F226" s="43">
        <v>180</v>
      </c>
      <c r="G226" s="43">
        <v>34.229999999999997</v>
      </c>
      <c r="H226" s="43">
        <v>5.52</v>
      </c>
      <c r="I226" s="43">
        <v>69.58</v>
      </c>
      <c r="J226" s="43">
        <v>356</v>
      </c>
      <c r="K226" s="44">
        <v>427</v>
      </c>
      <c r="L226" s="43"/>
      <c r="AK226" s="23"/>
      <c r="AL226" s="15"/>
      <c r="AM226" s="11"/>
      <c r="AN226" s="7" t="s">
        <v>29</v>
      </c>
      <c r="AO226" s="42" t="s">
        <v>69</v>
      </c>
      <c r="AP226" s="43">
        <v>150</v>
      </c>
      <c r="AQ226" s="43">
        <v>3.06</v>
      </c>
      <c r="AR226" s="43">
        <v>4.8</v>
      </c>
      <c r="AS226" s="43">
        <v>20.45</v>
      </c>
      <c r="AT226" s="43">
        <v>138</v>
      </c>
      <c r="AU226" s="44">
        <v>694</v>
      </c>
      <c r="AV226" s="43"/>
    </row>
    <row r="227" spans="1:48" ht="19.899999999999999" customHeight="1" x14ac:dyDescent="0.25">
      <c r="A227" s="23"/>
      <c r="B227" s="15"/>
      <c r="C227" s="58"/>
      <c r="D227" s="59" t="s">
        <v>30</v>
      </c>
      <c r="E227" s="42" t="s">
        <v>99</v>
      </c>
      <c r="F227" s="43">
        <v>200</v>
      </c>
      <c r="G227" s="43">
        <v>1.4</v>
      </c>
      <c r="H227" s="43">
        <v>1.6</v>
      </c>
      <c r="I227" s="43">
        <v>16.399999999999999</v>
      </c>
      <c r="J227" s="43">
        <v>86</v>
      </c>
      <c r="K227" s="44">
        <v>945</v>
      </c>
      <c r="L227" s="43"/>
      <c r="AK227" s="23"/>
      <c r="AL227" s="15"/>
      <c r="AM227" s="11"/>
      <c r="AN227" s="7" t="s">
        <v>30</v>
      </c>
      <c r="AO227" s="42" t="s">
        <v>85</v>
      </c>
      <c r="AP227" s="43">
        <v>200</v>
      </c>
      <c r="AQ227" s="43">
        <v>0.2</v>
      </c>
      <c r="AR227" s="43">
        <v>0</v>
      </c>
      <c r="AS227" s="43">
        <v>19.8</v>
      </c>
      <c r="AT227" s="43">
        <v>77</v>
      </c>
      <c r="AU227" s="44">
        <v>699</v>
      </c>
      <c r="AV227" s="43"/>
    </row>
    <row r="228" spans="1:48" ht="18" customHeight="1" x14ac:dyDescent="0.25">
      <c r="A228" s="23"/>
      <c r="B228" s="15"/>
      <c r="C228" s="58"/>
      <c r="D228" s="59" t="s">
        <v>31</v>
      </c>
      <c r="E228" s="42" t="s">
        <v>40</v>
      </c>
      <c r="F228" s="43">
        <v>50</v>
      </c>
      <c r="G228" s="43">
        <v>3.07</v>
      </c>
      <c r="H228" s="43">
        <v>1.07</v>
      </c>
      <c r="I228" s="43">
        <v>20.9</v>
      </c>
      <c r="J228" s="43">
        <v>107.2</v>
      </c>
      <c r="K228" s="44" t="s">
        <v>71</v>
      </c>
      <c r="L228" s="43"/>
      <c r="AK228" s="23"/>
      <c r="AL228" s="15"/>
      <c r="AM228" s="11"/>
      <c r="AN228" s="7" t="s">
        <v>31</v>
      </c>
      <c r="AO228" s="42" t="s">
        <v>40</v>
      </c>
      <c r="AP228" s="43">
        <v>50</v>
      </c>
      <c r="AQ228" s="43">
        <v>3.07</v>
      </c>
      <c r="AR228" s="43">
        <v>1.07</v>
      </c>
      <c r="AS228" s="43">
        <v>20.9</v>
      </c>
      <c r="AT228" s="43">
        <v>107.2</v>
      </c>
      <c r="AU228" s="44" t="s">
        <v>71</v>
      </c>
      <c r="AV228" s="43"/>
    </row>
    <row r="229" spans="1:48" ht="18.600000000000001" customHeight="1" x14ac:dyDescent="0.25">
      <c r="A229" s="23"/>
      <c r="B229" s="15"/>
      <c r="C229" s="58"/>
      <c r="D229" s="59" t="s">
        <v>32</v>
      </c>
      <c r="E229" s="42"/>
      <c r="F229" s="43"/>
      <c r="G229" s="43"/>
      <c r="H229" s="43"/>
      <c r="I229" s="43"/>
      <c r="J229" s="43"/>
      <c r="K229" s="44"/>
      <c r="L229" s="43"/>
      <c r="AK229" s="23"/>
      <c r="AL229" s="15"/>
      <c r="AM229" s="11"/>
      <c r="AN229" s="7" t="s">
        <v>32</v>
      </c>
      <c r="AO229" s="42" t="s">
        <v>48</v>
      </c>
      <c r="AP229" s="43">
        <v>40</v>
      </c>
      <c r="AQ229" s="43">
        <v>2.6</v>
      </c>
      <c r="AR229" s="43">
        <v>0.48</v>
      </c>
      <c r="AS229" s="43">
        <v>1.05</v>
      </c>
      <c r="AT229" s="43">
        <v>72.400000000000006</v>
      </c>
      <c r="AU229" s="44" t="s">
        <v>70</v>
      </c>
      <c r="AV229" s="43"/>
    </row>
    <row r="230" spans="1:48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  <c r="AK230" s="23"/>
      <c r="AL230" s="15"/>
      <c r="AM230" s="11"/>
      <c r="AN230" s="6"/>
      <c r="AO230" s="42"/>
      <c r="AP230" s="43"/>
      <c r="AQ230" s="43"/>
      <c r="AR230" s="43"/>
      <c r="AS230" s="43"/>
      <c r="AT230" s="43"/>
      <c r="AU230" s="44"/>
      <c r="AV230" s="43"/>
    </row>
    <row r="231" spans="1:48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  <c r="AK231" s="23"/>
      <c r="AL231" s="15"/>
      <c r="AM231" s="11"/>
      <c r="AN231" s="6"/>
      <c r="AO231" s="42"/>
      <c r="AP231" s="43"/>
      <c r="AQ231" s="43"/>
      <c r="AR231" s="43"/>
      <c r="AS231" s="43"/>
      <c r="AT231" s="43"/>
      <c r="AU231" s="44"/>
      <c r="AV231" s="43"/>
    </row>
    <row r="232" spans="1:48" ht="15" x14ac:dyDescent="0.25">
      <c r="A232" s="24"/>
      <c r="B232" s="17"/>
      <c r="C232" s="8"/>
      <c r="D232" s="18" t="s">
        <v>33</v>
      </c>
      <c r="E232" s="9"/>
      <c r="F232" s="19">
        <f>SUM(F223:F231)</f>
        <v>530</v>
      </c>
      <c r="G232" s="19">
        <f t="shared" ref="G232:J232" si="102">SUM(G223:G231)</f>
        <v>58</v>
      </c>
      <c r="H232" s="19">
        <f t="shared" si="102"/>
        <v>24.19</v>
      </c>
      <c r="I232" s="19">
        <f t="shared" si="102"/>
        <v>106.94</v>
      </c>
      <c r="J232" s="19">
        <f t="shared" si="102"/>
        <v>770.6400000000001</v>
      </c>
      <c r="K232" s="25"/>
      <c r="L232" s="19">
        <f t="shared" ref="L232" si="103">SUM(L223:L231)</f>
        <v>0</v>
      </c>
      <c r="AK232" s="24"/>
      <c r="AL232" s="17"/>
      <c r="AM232" s="8"/>
      <c r="AN232" s="18" t="s">
        <v>33</v>
      </c>
      <c r="AO232" s="9"/>
      <c r="AP232" s="19">
        <f>SUM(AP223:AP231)</f>
        <v>890</v>
      </c>
      <c r="AQ232" s="19">
        <f t="shared" ref="AQ232:AT232" si="104">SUM(AQ223:AQ231)</f>
        <v>28.3</v>
      </c>
      <c r="AR232" s="19">
        <f t="shared" si="104"/>
        <v>36.249999999999993</v>
      </c>
      <c r="AS232" s="19">
        <f t="shared" si="104"/>
        <v>94.26</v>
      </c>
      <c r="AT232" s="19">
        <f t="shared" si="104"/>
        <v>868.65</v>
      </c>
      <c r="AU232" s="25"/>
      <c r="AV232" s="19">
        <f t="shared" ref="AV232" si="105">SUM(AV223:AV231)</f>
        <v>0</v>
      </c>
    </row>
    <row r="233" spans="1:48" ht="15.75" thickBot="1" x14ac:dyDescent="0.25">
      <c r="A233" s="29">
        <f>A215</f>
        <v>2</v>
      </c>
      <c r="B233" s="30">
        <f>B215</f>
        <v>6</v>
      </c>
      <c r="C233" s="67" t="s">
        <v>4</v>
      </c>
      <c r="D233" s="68"/>
      <c r="E233" s="31"/>
      <c r="F233" s="32">
        <f>F222+F232</f>
        <v>530</v>
      </c>
      <c r="G233" s="32">
        <f t="shared" ref="G233:J233" si="106">G222+G232</f>
        <v>58</v>
      </c>
      <c r="H233" s="32">
        <f t="shared" si="106"/>
        <v>24.19</v>
      </c>
      <c r="I233" s="32">
        <f t="shared" si="106"/>
        <v>106.94</v>
      </c>
      <c r="J233" s="32">
        <f t="shared" si="106"/>
        <v>770.6400000000001</v>
      </c>
      <c r="K233" s="32"/>
      <c r="L233" s="32">
        <f t="shared" ref="L233" si="107">L222+L232</f>
        <v>0</v>
      </c>
      <c r="AK233" s="29">
        <f>AK215</f>
        <v>2</v>
      </c>
      <c r="AL233" s="30">
        <f>AL215</f>
        <v>4</v>
      </c>
      <c r="AM233" s="67" t="s">
        <v>4</v>
      </c>
      <c r="AN233" s="68"/>
      <c r="AO233" s="31"/>
      <c r="AP233" s="32">
        <f>AP222+AP232</f>
        <v>890</v>
      </c>
      <c r="AQ233" s="32">
        <f t="shared" ref="AQ233:AT233" si="108">AQ222+AQ232</f>
        <v>28.3</v>
      </c>
      <c r="AR233" s="32">
        <f t="shared" si="108"/>
        <v>36.249999999999993</v>
      </c>
      <c r="AS233" s="32">
        <f t="shared" si="108"/>
        <v>94.26</v>
      </c>
      <c r="AT233" s="32">
        <f t="shared" si="108"/>
        <v>868.65</v>
      </c>
      <c r="AU233" s="32"/>
      <c r="AV233" s="32">
        <f t="shared" ref="AV233" si="109">AV222+AV232</f>
        <v>0</v>
      </c>
    </row>
    <row r="234" spans="1:48" ht="15.75" thickBot="1" x14ac:dyDescent="0.25">
      <c r="A234" s="51"/>
      <c r="B234" s="52"/>
      <c r="C234" s="53"/>
      <c r="D234" s="54"/>
      <c r="E234" s="55"/>
      <c r="F234" s="56"/>
      <c r="G234" s="56"/>
      <c r="H234" s="56"/>
      <c r="I234" s="56"/>
      <c r="J234" s="56"/>
      <c r="K234" s="56"/>
      <c r="L234" s="56"/>
    </row>
    <row r="235" spans="1:48" ht="13.5" thickBot="1" x14ac:dyDescent="0.25">
      <c r="A235" s="27"/>
      <c r="B235" s="28"/>
      <c r="C235" s="64" t="s">
        <v>5</v>
      </c>
      <c r="D235" s="65"/>
      <c r="E235" s="66"/>
      <c r="F235" s="34">
        <f>(F24+F43+F62+F81+F100+F119+F138+F157+F176+F195)/(IF(F24=0,0,1)+IF(F43=0,0,1)+IF(F62=0,0,1)+IF(F81=0,0,1)+IF(F100=0,0,1)+IF(F119=0,0,1)+IF(F138=0,0,1)+IF(F157=0,0,1)+IF(F176=0,0,1)+IF(F195=0,0,1))</f>
        <v>818</v>
      </c>
      <c r="G235" s="34">
        <f>(G24+G43+G62+G81+G100+G119+G138+G157+G176+G195)/(IF(G24=0,0,1)+IF(G43=0,0,1)+IF(G62=0,0,1)+IF(G81=0,0,1)+IF(G100=0,0,1)+IF(G119=0,0,1)+IF(G138=0,0,1)+IF(G157=0,0,1)+IF(G176=0,0,1)+IF(G195=0,0,1))</f>
        <v>33.761000000000003</v>
      </c>
      <c r="H235" s="34">
        <f>(H24+H43+H62+H81+H100+H119+H138+H157+H176+H195)/(IF(H24=0,0,1)+IF(H43=0,0,1)+IF(H62=0,0,1)+IF(H81=0,0,1)+IF(H100=0,0,1)+IF(H119=0,0,1)+IF(H138=0,0,1)+IF(H157=0,0,1)+IF(H176=0,0,1)+IF(H195=0,0,1))</f>
        <v>34.715000000000003</v>
      </c>
      <c r="I235" s="34">
        <f>(I24+I43+I62+I81+I100+I119+I138+I157+I176+I195)/(IF(I24=0,0,1)+IF(I43=0,0,1)+IF(I62=0,0,1)+IF(I81=0,0,1)+IF(I100=0,0,1)+IF(I119=0,0,1)+IF(I138=0,0,1)+IF(I157=0,0,1)+IF(I176=0,0,1)+IF(I195=0,0,1))</f>
        <v>117.021</v>
      </c>
      <c r="J235" s="34">
        <f>(J24+J43+J62+J81+J100+J119+J138+J157+J176+J195)/(IF(J24=0,0,1)+IF(J43=0,0,1)+IF(J62=0,0,1)+IF(J81=0,0,1)+IF(J100=0,0,1)+IF(J119=0,0,1)+IF(J138=0,0,1)+IF(J157=0,0,1)+IF(J176=0,0,1)+IF(J195=0,0,1))</f>
        <v>905.29099999999994</v>
      </c>
      <c r="K235" s="34"/>
      <c r="L235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8">
    <mergeCell ref="AA214:AB214"/>
    <mergeCell ref="C214:D214"/>
    <mergeCell ref="C233:D233"/>
    <mergeCell ref="AM233:AN233"/>
    <mergeCell ref="C1:E1"/>
    <mergeCell ref="H1:K1"/>
    <mergeCell ref="H2:K2"/>
    <mergeCell ref="C43:D43"/>
    <mergeCell ref="C62:D62"/>
    <mergeCell ref="C81:D81"/>
    <mergeCell ref="C100:D100"/>
    <mergeCell ref="C24:D24"/>
    <mergeCell ref="C235:E235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2023-11-02T11:52:04Z</dcterms:modified>
</cp:coreProperties>
</file>